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339 - 27.8. - ZCU - AV technika (II.) 028-2021 - PŘIPRAVIT\"/>
    </mc:Choice>
  </mc:AlternateContent>
  <xr:revisionPtr revIDLastSave="0" documentId="13_ncr:1_{DF69BB3D-52F6-409F-AB0C-A9569568D9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AVT!$B$1:$S$12</definedName>
  </definedNames>
  <calcPr calcId="181029"/>
</workbook>
</file>

<file path=xl/calcChain.xml><?xml version="1.0" encoding="utf-8"?>
<calcChain xmlns="http://schemas.openxmlformats.org/spreadsheetml/2006/main">
  <c r="R8" i="1" l="1"/>
  <c r="R9" i="1"/>
  <c r="S8" i="1"/>
  <c r="O8" i="1"/>
  <c r="O9" i="1"/>
  <c r="S9" i="1" l="1"/>
  <c r="R7" i="1"/>
  <c r="Q12" i="1" s="1"/>
  <c r="S7" i="1"/>
  <c r="O7" i="1"/>
  <c r="P12" i="1" s="1"/>
</calcChain>
</file>

<file path=xl/sharedStrings.xml><?xml version="1.0" encoding="utf-8"?>
<sst xmlns="http://schemas.openxmlformats.org/spreadsheetml/2006/main" count="48" uniqueCount="44">
  <si>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</si>
  <si>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</si>
  <si>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</si>
  <si>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</si>
  <si>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</si>
  <si>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</si>
  <si>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</si>
  <si>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</si>
  <si>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</si>
  <si>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</si>
  <si>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</si>
  <si>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</si>
  <si>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</si>
  <si>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</si>
  <si>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</si>
  <si>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</si>
  <si>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</si>
  <si>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</si>
  <si>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</si>
  <si>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</si>
  <si>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</si>
  <si>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</si>
  <si>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</si>
  <si>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</si>
  <si>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</si>
  <si>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</si>
  <si>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</si>
  <si>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</si>
  <si>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Příloha č. 2 Kupní smlouvy - technická specifikace
Audiovizuální technika (II.) 028 - 2021</t>
  </si>
  <si>
    <t>Dataprojektor přenositelný</t>
  </si>
  <si>
    <t>ks</t>
  </si>
  <si>
    <t>Kabel HDMI propojovací</t>
  </si>
  <si>
    <t>Společná faktura</t>
  </si>
  <si>
    <t>Pokud financováno z projektových prostředků, pak ŘEŠITEL uvede: NÁZEV A ČÍSLO DOTAČNÍHO PROJEKTU</t>
  </si>
  <si>
    <t>Ing. Jan Šobra, Ph.D.,
Tel.: 37763 4458</t>
  </si>
  <si>
    <t xml:space="preserve">Univerzitní 26,
301 00 Plzeň,
Fakulta elektrotechnická - Katedra výkonové elektroniky a strojů,
místnost EK 211 </t>
  </si>
  <si>
    <t>Záruka: min. 24 měsíců u dodavatele, lampa min. 12 měsíců nebo 1 000 h.</t>
  </si>
  <si>
    <t>Brašna pro projektor - kompatibilní s pol.č. 1</t>
  </si>
  <si>
    <t>Brašna pro projektor viz položka č. 1. 
Vnitřní rozměry: min. dle rozměrů dodávaného projektoru, max. 330 x 300 x 130 mm. 
Brašna musí být vybavena popruhem pro nošení přes rameno. 
Hlavní kapsa pro projektor, menší kapsa pro příslušenství (kabely, dálkové ovládání).</t>
  </si>
  <si>
    <t>Propojovací kabel pro spojení dvou audio/video zařízení přes HDMI rozhraní. 
Konektory rovné HDMI typ A (male). 
Délka kabelu 2 m. 
Standard HDMI 1.3 a novější.</t>
  </si>
  <si>
    <r>
      <t>Technologie 3LCD.
Zdroj světla: lampa.
Rozlišení (nativní): min. Full HD 1080p, 1920 x 1080 px.
Poměr stran obrazu: 16 : 9.
Svítivost: min. 3 500 ANSI lm.
Kontrastní poměr: min. 16 000 : 1.
Životnost lampy: min. 6 000 h v běžném režimu, min. 10 000 h v úsporném (ECO) režimu.
Korekce lichobežníku: auto vertikální rozsah min. ± 30 °, manuální horizontální rozsah min. ± 30 °.
2D vertikální obnovovací frekvence: min. 192 Hz.
Zoom: Manual.
Úhlopřícka promítaného obrazu: minimální alespoň</t>
    </r>
    <r>
      <rPr>
        <sz val="11"/>
        <rFont val="Calibri"/>
        <family val="2"/>
        <charset val="238"/>
        <scheme val="minor"/>
      </rPr>
      <t xml:space="preserve"> 34</t>
    </r>
    <r>
      <rPr>
        <sz val="11"/>
        <color theme="1"/>
        <rFont val="Calibri"/>
        <family val="2"/>
        <charset val="238"/>
        <scheme val="minor"/>
      </rPr>
      <t xml:space="preserve"> palců - maximální alespoň</t>
    </r>
    <r>
      <rPr>
        <sz val="11"/>
        <rFont val="Calibri"/>
        <family val="2"/>
        <charset val="238"/>
        <scheme val="minor"/>
      </rPr>
      <t xml:space="preserve"> 300 palců.
Projekční vzdálenost: minimální pod 1,7 m - maximální nad 1,9 m.</t>
    </r>
    <r>
      <rPr>
        <sz val="11"/>
        <color theme="1"/>
        <rFont val="Calibri"/>
        <family val="2"/>
        <charset val="238"/>
        <scheme val="minor"/>
      </rPr>
      <t xml:space="preserve">
Ostření: Manuální.
Rozhraní: HDMI vstup (2x), VGA vstup, USB 2.0, kompozitní vstup.
Funkce a vlastnosti: Posuvník vypnutí zvuku a obrazu (A/V Mute), Automatické vyhledávání zdroje, vestavěný reproduktor (min. 2 W), Horizontální a vertikální korekce lichobežníkového zkreslení, funkce rozdělení obrazovky.
Spotřeba energie: max. 350 W v běžném režimu.
Napájení: AC 100 V - 240 V, 50 Hz - 60 Hz.
Rozměry: max. 310 x 260 x 100 mm (šírka x hloubka x výška).
Hmotnost výrobku: max. 2,9 kg.
Max. hladina hluku: Normální režim: 40 dB (A) - úsporný (ECO) režim: 30 dB (A).
</t>
    </r>
    <r>
      <rPr>
        <b/>
        <sz val="11"/>
        <color theme="1"/>
        <rFont val="Calibri"/>
        <family val="2"/>
        <charset val="238"/>
        <scheme val="minor"/>
      </rPr>
      <t>Obsah dodávky</t>
    </r>
    <r>
      <rPr>
        <sz val="11"/>
        <color theme="1"/>
        <rFont val="Calibri"/>
        <family val="2"/>
        <charset val="238"/>
        <scheme val="minor"/>
      </rPr>
      <t>: VGA kabel, hlavní zařízení, napájecí kabel, dálkové ovládání, návod k použití (tištěná nebo elektronická forma).
Umístění: Montáž na strop, Stůl.
Záruka: min. 24 měsíců u dodavatele, lampa min. 12 měsíců nebo 1 000 h.</t>
    </r>
  </si>
  <si>
    <t>3LCD Epson EB-FH06 Full HD (V11H974040), záruka 24 měsíců(12 měsíců nebo 1000 hodin na lampu)</t>
  </si>
  <si>
    <t>V12H001K69 Carrying Cases
Soft Carry Case - ELPKS69, záruka 24 měsíců</t>
  </si>
  <si>
    <t>PREMIUMCORD kabel HDMI-HDMI, propojovací, 2m, černý, v1.4 (kphdme2),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</si>
</sst>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6" fillId="0" borderId="0"/>
  </cellStyleXfs>
  <cellXfs count="108">
    <xf numFmtId="0" fontId="0" fillId="0" borderId="0" xfId="0"/>
    <xf numFmtId="0" fontId="13" fillId="4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7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0" xfId="0" applyNumberForma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/>
    </xf>
    <xf numFmtId="0" fontId="17" fillId="3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left" vertical="center" wrapText="1"/>
    </xf>
    <xf numFmtId="0" fontId="17" fillId="3" borderId="11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/>
    </xf>
    <xf numFmtId="0" fontId="17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0" fillId="0" borderId="6" xfId="0" applyBorder="1" applyProtection="1"/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0" fontId="14" fillId="4" borderId="9" xfId="0" applyFont="1" applyFill="1" applyBorder="1" applyAlignment="1" applyProtection="1">
      <alignment horizontal="center" vertical="center" wrapText="1"/>
      <protection locked="0"/>
    </xf>
    <xf numFmtId="0" fontId="14" fillId="4" borderId="18" xfId="0" applyFont="1" applyFill="1" applyBorder="1" applyAlignment="1" applyProtection="1">
      <alignment horizontal="center" vertical="center" wrapText="1"/>
      <protection locked="0"/>
    </xf>
    <xf numFmtId="0" fontId="14" fillId="4" borderId="11" xfId="0" applyFont="1" applyFill="1" applyBorder="1" applyAlignment="1" applyProtection="1">
      <alignment horizontal="center" vertical="center" wrapText="1"/>
      <protection locked="0"/>
    </xf>
    <xf numFmtId="0" fontId="14" fillId="4" borderId="13" xfId="0" applyFont="1" applyFill="1" applyBorder="1" applyAlignment="1" applyProtection="1">
      <alignment horizontal="center" vertical="center" wrapTex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9" xfId="0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14" fillId="4" borderId="16" xfId="0" applyFont="1" applyFill="1" applyBorder="1" applyAlignment="1" applyProtection="1">
      <alignment horizontal="center" vertical="center" wrapText="1"/>
      <protection locked="0"/>
    </xf>
    <xf numFmtId="0" fontId="14" fillId="4" borderId="17" xfId="0" applyFont="1" applyFill="1" applyBorder="1" applyAlignment="1" applyProtection="1">
      <alignment horizontal="center" vertical="center" wrapText="1"/>
      <protection locked="0"/>
    </xf>
    <xf numFmtId="0" fontId="5" fillId="3" borderId="15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2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9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topLeftCell="G6" zoomScale="80" zoomScaleNormal="80" workbookViewId="0">
      <selection activeCell="Q7" sqref="Q7:Q9"/>
    </sheetView>
  </sheetViews>
  <sheetFormatPr defaultRowHeight="15" x14ac:dyDescent="0.25"/>
  <cols>
    <col min="1" max="1" width="1.42578125" style="2" bestFit="1" customWidth="1"/>
    <col min="2" max="2" width="5.7109375" style="2" bestFit="1" customWidth="1"/>
    <col min="3" max="3" width="40.28515625" style="4" customWidth="1"/>
    <col min="4" max="4" width="10.7109375" style="75" customWidth="1"/>
    <col min="5" max="5" width="10.28515625" style="3" customWidth="1"/>
    <col min="6" max="6" width="134.42578125" style="4" customWidth="1"/>
    <col min="7" max="7" width="27.85546875" style="4" customWidth="1"/>
    <col min="8" max="8" width="25.140625" style="4" customWidth="1"/>
    <col min="9" max="9" width="21.42578125" style="4" customWidth="1"/>
    <col min="10" max="10" width="27.7109375" style="2" hidden="1" customWidth="1"/>
    <col min="11" max="11" width="28.5703125" style="2" customWidth="1"/>
    <col min="12" max="12" width="26.5703125" style="2" customWidth="1"/>
    <col min="13" max="13" width="42.85546875" style="4" customWidth="1"/>
    <col min="14" max="14" width="28" style="4" customWidth="1"/>
    <col min="15" max="15" width="17.7109375" style="4" hidden="1" customWidth="1"/>
    <col min="16" max="16" width="21.5703125" style="2" customWidth="1"/>
    <col min="17" max="17" width="23.28515625" style="2" customWidth="1"/>
    <col min="18" max="18" width="20.7109375" style="2" bestFit="1" customWidth="1"/>
    <col min="19" max="19" width="19.7109375" style="2" bestFit="1" customWidth="1"/>
    <col min="20" max="20" width="16.28515625" style="2" hidden="1" customWidth="1"/>
    <col min="21" max="21" width="36.28515625" style="5" customWidth="1"/>
    <col min="22" max="16384" width="9.140625" style="2"/>
  </cols>
  <sheetData>
    <row r="1" spans="1:21" ht="42.6" customHeight="1" x14ac:dyDescent="0.25">
      <c r="B1" s="96" t="s">
        <v>28</v>
      </c>
      <c r="C1" s="97"/>
      <c r="D1" s="97"/>
    </row>
    <row r="2" spans="1:21" ht="18" customHeight="1" x14ac:dyDescent="0.25">
      <c r="C2" s="2"/>
      <c r="D2" s="6"/>
      <c r="E2" s="7"/>
      <c r="F2" s="8"/>
      <c r="G2" s="8"/>
      <c r="H2" s="8"/>
      <c r="I2" s="2"/>
      <c r="M2" s="9"/>
      <c r="N2" s="8"/>
      <c r="O2" s="8"/>
      <c r="P2" s="8"/>
      <c r="Q2" s="8"/>
      <c r="S2" s="10"/>
      <c r="T2" s="11"/>
      <c r="U2" s="12"/>
    </row>
    <row r="3" spans="1:21" ht="18" customHeight="1" x14ac:dyDescent="0.25">
      <c r="B3" s="13"/>
      <c r="C3" s="14" t="s">
        <v>0</v>
      </c>
      <c r="D3" s="15"/>
      <c r="E3" s="15"/>
      <c r="F3" s="15"/>
      <c r="G3" s="16"/>
      <c r="H3" s="16"/>
      <c r="I3" s="16"/>
      <c r="J3" s="16"/>
      <c r="K3" s="16"/>
      <c r="L3" s="10"/>
      <c r="M3" s="17"/>
      <c r="N3" s="17"/>
      <c r="O3" s="17"/>
      <c r="P3" s="17"/>
      <c r="Q3" s="17"/>
      <c r="S3" s="10"/>
    </row>
    <row r="4" spans="1:21" ht="18" customHeight="1" thickBot="1" x14ac:dyDescent="0.3">
      <c r="B4" s="18"/>
      <c r="C4" s="19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8"/>
      <c r="N4" s="8"/>
      <c r="O4" s="8"/>
      <c r="P4" s="10"/>
      <c r="Q4" s="10"/>
      <c r="S4" s="10"/>
    </row>
    <row r="5" spans="1:21" ht="34.5" customHeight="1" thickBot="1" x14ac:dyDescent="0.3">
      <c r="B5" s="20"/>
      <c r="C5" s="21"/>
      <c r="D5" s="22"/>
      <c r="E5" s="22"/>
      <c r="F5" s="8"/>
      <c r="G5" s="23" t="s">
        <v>2</v>
      </c>
      <c r="H5" s="23" t="s">
        <v>2</v>
      </c>
      <c r="I5" s="8"/>
      <c r="M5" s="8"/>
      <c r="N5" s="24"/>
      <c r="O5" s="24"/>
      <c r="Q5" s="25" t="s">
        <v>2</v>
      </c>
      <c r="U5" s="26"/>
    </row>
    <row r="6" spans="1:21" ht="67.150000000000006" customHeight="1" thickTop="1" thickBot="1" x14ac:dyDescent="0.3"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9" t="s">
        <v>5</v>
      </c>
      <c r="H6" s="1" t="s">
        <v>25</v>
      </c>
      <c r="I6" s="30" t="s">
        <v>17</v>
      </c>
      <c r="J6" s="28" t="s">
        <v>33</v>
      </c>
      <c r="K6" s="30" t="s">
        <v>18</v>
      </c>
      <c r="L6" s="31" t="s">
        <v>19</v>
      </c>
      <c r="M6" s="30" t="s">
        <v>20</v>
      </c>
      <c r="N6" s="30" t="s">
        <v>21</v>
      </c>
      <c r="O6" s="30" t="s">
        <v>22</v>
      </c>
      <c r="P6" s="28" t="s">
        <v>6</v>
      </c>
      <c r="Q6" s="32" t="s">
        <v>7</v>
      </c>
      <c r="R6" s="33" t="s">
        <v>8</v>
      </c>
      <c r="S6" s="33" t="s">
        <v>9</v>
      </c>
      <c r="T6" s="30" t="s">
        <v>23</v>
      </c>
      <c r="U6" s="30" t="s">
        <v>24</v>
      </c>
    </row>
    <row r="7" spans="1:21" ht="409.5" customHeight="1" thickTop="1" x14ac:dyDescent="0.25">
      <c r="A7" s="34"/>
      <c r="B7" s="35">
        <v>1</v>
      </c>
      <c r="C7" s="36" t="s">
        <v>29</v>
      </c>
      <c r="D7" s="37">
        <v>1</v>
      </c>
      <c r="E7" s="38" t="s">
        <v>30</v>
      </c>
      <c r="F7" s="39" t="s">
        <v>40</v>
      </c>
      <c r="G7" s="76" t="s">
        <v>41</v>
      </c>
      <c r="H7" s="77"/>
      <c r="I7" s="103" t="s">
        <v>32</v>
      </c>
      <c r="J7" s="105"/>
      <c r="K7" s="36" t="s">
        <v>36</v>
      </c>
      <c r="L7" s="103" t="s">
        <v>34</v>
      </c>
      <c r="M7" s="103" t="s">
        <v>35</v>
      </c>
      <c r="N7" s="40">
        <v>30</v>
      </c>
      <c r="O7" s="41">
        <f>D7*P7</f>
        <v>13000</v>
      </c>
      <c r="P7" s="42">
        <v>13000</v>
      </c>
      <c r="Q7" s="80">
        <v>12295</v>
      </c>
      <c r="R7" s="43">
        <f>D7*Q7</f>
        <v>12295</v>
      </c>
      <c r="S7" s="44" t="str">
        <f t="shared" ref="S7" si="0">IF(ISNUMBER(Q7), IF(Q7&gt;P7,"NEVYHOVUJE","VYHOVUJE")," ")</f>
        <v>VYHOVUJE</v>
      </c>
      <c r="T7" s="83"/>
      <c r="U7" s="38" t="s">
        <v>12</v>
      </c>
    </row>
    <row r="8" spans="1:21" ht="104.25" customHeight="1" x14ac:dyDescent="0.25">
      <c r="A8" s="34"/>
      <c r="B8" s="35">
        <v>2</v>
      </c>
      <c r="C8" s="45" t="s">
        <v>37</v>
      </c>
      <c r="D8" s="46">
        <v>1</v>
      </c>
      <c r="E8" s="47" t="s">
        <v>30</v>
      </c>
      <c r="F8" s="48" t="s">
        <v>38</v>
      </c>
      <c r="G8" s="78" t="s">
        <v>42</v>
      </c>
      <c r="H8" s="87"/>
      <c r="I8" s="104"/>
      <c r="J8" s="106"/>
      <c r="K8" s="89"/>
      <c r="L8" s="106"/>
      <c r="M8" s="106"/>
      <c r="N8" s="49">
        <v>30</v>
      </c>
      <c r="O8" s="50">
        <f>D8*P8</f>
        <v>900</v>
      </c>
      <c r="P8" s="51">
        <v>900</v>
      </c>
      <c r="Q8" s="81">
        <v>317</v>
      </c>
      <c r="R8" s="52">
        <f>D8*Q8</f>
        <v>317</v>
      </c>
      <c r="S8" s="53" t="str">
        <f t="shared" ref="S8:S9" si="1">IF(ISNUMBER(Q8), IF(Q8&gt;P8,"NEVYHOVUJE","VYHOVUJE")," ")</f>
        <v>VYHOVUJE</v>
      </c>
      <c r="T8" s="84"/>
      <c r="U8" s="86" t="s">
        <v>13</v>
      </c>
    </row>
    <row r="9" spans="1:21" ht="111.75" customHeight="1" thickBot="1" x14ac:dyDescent="0.3">
      <c r="A9" s="34"/>
      <c r="B9" s="54">
        <v>3</v>
      </c>
      <c r="C9" s="55" t="s">
        <v>31</v>
      </c>
      <c r="D9" s="56">
        <v>1</v>
      </c>
      <c r="E9" s="57" t="s">
        <v>30</v>
      </c>
      <c r="F9" s="58" t="s">
        <v>39</v>
      </c>
      <c r="G9" s="79" t="s">
        <v>43</v>
      </c>
      <c r="H9" s="88"/>
      <c r="I9" s="90"/>
      <c r="J9" s="107"/>
      <c r="K9" s="90"/>
      <c r="L9" s="107"/>
      <c r="M9" s="107"/>
      <c r="N9" s="59">
        <v>30</v>
      </c>
      <c r="O9" s="60">
        <f>D9*P9</f>
        <v>200</v>
      </c>
      <c r="P9" s="61">
        <v>200</v>
      </c>
      <c r="Q9" s="82">
        <v>49</v>
      </c>
      <c r="R9" s="62">
        <f>D9*Q9</f>
        <v>49</v>
      </c>
      <c r="S9" s="63" t="str">
        <f t="shared" si="1"/>
        <v>VYHOVUJE</v>
      </c>
      <c r="T9" s="85"/>
      <c r="U9" s="85"/>
    </row>
    <row r="10" spans="1:21" ht="13.5" customHeight="1" thickTop="1" thickBot="1" x14ac:dyDescent="0.3">
      <c r="C10" s="2"/>
      <c r="D10" s="2"/>
      <c r="E10" s="2"/>
      <c r="F10" s="2"/>
      <c r="G10" s="2"/>
      <c r="H10" s="2"/>
      <c r="I10" s="2"/>
      <c r="M10" s="2"/>
      <c r="N10" s="2"/>
      <c r="O10" s="2"/>
      <c r="R10" s="64"/>
    </row>
    <row r="11" spans="1:21" ht="60" customHeight="1" thickTop="1" thickBot="1" x14ac:dyDescent="0.3">
      <c r="B11" s="98" t="s">
        <v>27</v>
      </c>
      <c r="C11" s="99"/>
      <c r="D11" s="99"/>
      <c r="E11" s="99"/>
      <c r="F11" s="99"/>
      <c r="G11" s="99"/>
      <c r="H11" s="65"/>
      <c r="I11" s="66"/>
      <c r="J11" s="66"/>
      <c r="K11" s="67"/>
      <c r="L11" s="26"/>
      <c r="M11" s="26"/>
      <c r="N11" s="68"/>
      <c r="O11" s="68"/>
      <c r="P11" s="69" t="s">
        <v>10</v>
      </c>
      <c r="Q11" s="100" t="s">
        <v>11</v>
      </c>
      <c r="R11" s="101"/>
      <c r="S11" s="102"/>
      <c r="T11" s="24"/>
      <c r="U11" s="70"/>
    </row>
    <row r="12" spans="1:21" ht="33" customHeight="1" thickTop="1" thickBot="1" x14ac:dyDescent="0.3">
      <c r="B12" s="91" t="s">
        <v>26</v>
      </c>
      <c r="C12" s="92"/>
      <c r="D12" s="92"/>
      <c r="E12" s="92"/>
      <c r="F12" s="92"/>
      <c r="G12" s="92"/>
      <c r="H12" s="71"/>
      <c r="I12" s="72"/>
      <c r="K12" s="6"/>
      <c r="L12" s="6"/>
      <c r="M12" s="6"/>
      <c r="N12" s="73"/>
      <c r="O12" s="73"/>
      <c r="P12" s="74">
        <f>SUM(O7:O9)</f>
        <v>14100</v>
      </c>
      <c r="Q12" s="93">
        <f>SUM(R7:R9)</f>
        <v>12661</v>
      </c>
      <c r="R12" s="94"/>
      <c r="S12" s="95"/>
    </row>
    <row r="13" spans="1:21" ht="14.25" customHeight="1" thickTop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lrCwMpavQN+8GPz/0SFfsCcHn5y3y41/wVrNpEizVUHIGw70RrR+rk2x062liKe2XLgaaH7f9I8bWB/ei7ikcg==" saltValue="i6JtBfWN/LpPU1QJtOAL3g==" spinCount="100000" sheet="1" objects="1" scenarios="1" selectLockedCells="1"/>
  <mergeCells count="13">
    <mergeCell ref="B1:D1"/>
    <mergeCell ref="B11:G11"/>
    <mergeCell ref="Q11:S11"/>
    <mergeCell ref="I7:I9"/>
    <mergeCell ref="J7:J9"/>
    <mergeCell ref="L7:L9"/>
    <mergeCell ref="M7:M9"/>
    <mergeCell ref="T7:T9"/>
    <mergeCell ref="U8:U9"/>
    <mergeCell ref="H8:H9"/>
    <mergeCell ref="K8:K9"/>
    <mergeCell ref="B12:G12"/>
    <mergeCell ref="Q12:S12"/>
  </mergeCells>
  <conditionalFormatting sqref="D7:D9">
    <cfRule type="containsBlanks" dxfId="8" priority="51">
      <formula>LEN(TRIM(D7))=0</formula>
    </cfRule>
  </conditionalFormatting>
  <conditionalFormatting sqref="S7:S9">
    <cfRule type="cellIs" dxfId="7" priority="43" operator="equal">
      <formula>"VYHOVUJE"</formula>
    </cfRule>
  </conditionalFormatting>
  <conditionalFormatting sqref="S7:S9">
    <cfRule type="cellIs" dxfId="6" priority="42" operator="equal">
      <formula>"NEVYHOVUJE"</formula>
    </cfRule>
  </conditionalFormatting>
  <conditionalFormatting sqref="G7:G9 Q7:Q9">
    <cfRule type="containsBlanks" dxfId="5" priority="23">
      <formula>LEN(TRIM(G7))=0</formula>
    </cfRule>
  </conditionalFormatting>
  <conditionalFormatting sqref="G7:G9">
    <cfRule type="containsBlanks" dxfId="4" priority="22">
      <formula>LEN(TRIM(G7))=0</formula>
    </cfRule>
  </conditionalFormatting>
  <conditionalFormatting sqref="G7:G9 Q7:Q9">
    <cfRule type="notContainsBlanks" dxfId="3" priority="21">
      <formula>LEN(TRIM(G7))&gt;0</formula>
    </cfRule>
  </conditionalFormatting>
  <conditionalFormatting sqref="G7:G9 Q7:Q9">
    <cfRule type="notContainsBlanks" dxfId="2" priority="20">
      <formula>LEN(TRIM(G7))&gt;0</formula>
    </cfRule>
  </conditionalFormatting>
  <conditionalFormatting sqref="G7:G9">
    <cfRule type="notContainsBlanks" dxfId="1" priority="19">
      <formula>LEN(TRIM(G7))&gt;0</formula>
    </cfRule>
  </conditionalFormatting>
  <dataValidations count="2">
    <dataValidation type="list" showInputMessage="1" showErrorMessage="1" sqref="E7:E9" xr:uid="{00000000-0002-0000-0000-000001000000}">
      <formula1>"ks,bal,sada,"</formula1>
    </dataValidation>
    <dataValidation type="list" allowBlank="1" showInputMessage="1" showErrorMessage="1" sqref="U7:U8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8AC2aUwSSlJAvnsNSUTOQ4u4fspCsOjN2hS3wzAEIEo=</DigestValue>
    </Reference>
    <Reference Type="http://www.w3.org/2000/09/xmldsig#Object" URI="#idOfficeObject">
      <DigestMethod Algorithm="http://www.w3.org/2001/04/xmlenc#sha256"/>
      <DigestValue>0xjcjAFUSaWF/Auw4QjvFa4g4e3i/u7vWkcgoDlz5nY=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Jhz1BUtiGB6JTVlpf9bxLBwZxpVZdh27RL9XkM48FU4=</DigestValue>
    </Reference>
  </SignedInfo>
  <SignatureValue>LAJxS09YQd2QxZDnTrbuB9KuBPcUtR3Ajac4kGEqbxBkTp71ypoHtjzJTpTEk21GTDTffz9vyB9K
lrRq+5xIBAVLDVNL+KKcVpWVrBnZvvLfEER9XHdkpqUh5dS+14vkcwDp4zYBt3ZHg/BhXuBVLgYc
c01YbggXOyKctw5VyinyRmaPSTTtk5KpQONX+GSwb0QSVAXRe5O6ds0L4WIvUvbcvuSJ9cJYtEyG
0YOU3dRkyax+K/retMH/QvO6Rn8rFcNRbItzDUsBmU1d3UY0k5dZwORNcgJOi7CJ98KMRZmrub6N
UqTS9VvA3vyZxYOLE+9wIIlJcXkpu0BoUiTdMg==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cHpkd7yOzmqGRSXu5BBZqiSWBxY+D32wLe7hlY2KDgE=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NVvH0KoCQCIwvNsvB7zxlKPVKrR7Cm/VD43DVFSovNs=</DigestValue>
      </Reference>
      <Reference URI="/xl/sharedStrings.xml?ContentType=application/vnd.openxmlformats-officedocument.spreadsheetml.sharedStrings+xml">
        <DigestMethod Algorithm="http://www.w3.org/2001/04/xmlenc#sha256"/>
        <DigestValue>3KroF+DMi+ObYW4knsekTz9/VImofqZYzw7A+PrXdjg=</DigestValue>
      </Reference>
      <Reference URI="/xl/styles.xml?ContentType=application/vnd.openxmlformats-officedocument.spreadsheetml.styles+xml">
        <DigestMethod Algorithm="http://www.w3.org/2001/04/xmlenc#sha256"/>
        <DigestValue>kjq+UqlUrv8TuTr/K/VCKBoByMY0wXDUqD/zxDfGoOE=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3BGBc0Su3c7BJwRncplS7OyNXKgMJoK99ROIL5kjGPY=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qbTCzEG3IIzU/xWNXMgshxkNPtPiSuYG2IWVHptjkL4=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2021-08-26T12:58:03Z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16.0.14228/22</OfficeVersion>
          <ApplicationVersion>16.0.14228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2021-08-26T12:58:03Z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2021-04-14T06:29:12Z</cp:lastPrinted>
  <dcterms:created xsi:type="dcterms:W3CDTF">2014-03-05T12:43:32Z</dcterms:created>
  <dcterms:modified xsi:type="dcterms:W3CDTF">2021-08-26T12:48:35Z</dcterms:modified>
</cp:coreProperties>
</file>